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 TG" sheetId="1" r:id="rId1"/>
  </sheets>
  <externalReferences>
    <externalReference r:id="rId2"/>
    <externalReference r:id="rId3"/>
  </externalReferences>
  <definedNames>
    <definedName name="_xlnm.Print_Area" localSheetId="0">'EAPE TG'!$A$1:$I$27</definedName>
  </definedNames>
  <calcPr calcId="145621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G12" i="1"/>
  <c r="E12" i="1"/>
  <c r="D12" i="1"/>
  <c r="B5" i="1"/>
  <c r="B2" i="1"/>
  <c r="H21" i="1" l="1"/>
  <c r="F12" i="1"/>
  <c r="F21" i="1" s="1"/>
  <c r="G21" i="1"/>
  <c r="E21" i="1"/>
  <c r="D21" i="1"/>
  <c r="I12" i="1" l="1"/>
  <c r="I21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<sst xmlns="http://schemas.openxmlformats.org/spreadsheetml/2006/main" count="18" uniqueCount="18">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</sst>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General_)"/>
    <numFmt numFmtId="166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3" fontId="3" fillId="2" borderId="11" xfId="0" applyNumberFormat="1" applyFont="1" applyFill="1" applyBorder="1" applyAlignment="1">
      <alignment horizontal="justify" vertical="center" wrapText="1"/>
    </xf>
    <xf numFmtId="0" fontId="2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4</xdr:row>
      <xdr:rowOff>126534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99060" y="182880"/>
          <a:ext cx="661035" cy="675174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24</xdr:row>
      <xdr:rowOff>0</xdr:rowOff>
    </xdr:from>
    <xdr:to>
      <xdr:col>3</xdr:col>
      <xdr:colOff>209550</xdr:colOff>
      <xdr:row>27</xdr:row>
      <xdr:rowOff>0</xdr:rowOff>
    </xdr:to>
    <xdr:sp macro="" textlink="">
      <xdr:nvSpPr>
        <xdr:cNvPr id="3" name="2 CuadroTexto"/>
        <xdr:cNvSpPr txBox="1"/>
      </xdr:nvSpPr>
      <xdr:spPr>
        <a:xfrm>
          <a:off x="175260" y="4343400"/>
          <a:ext cx="344043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24</xdr:row>
      <xdr:rowOff>144780</xdr:rowOff>
    </xdr:from>
    <xdr:to>
      <xdr:col>2</xdr:col>
      <xdr:colOff>2872740</xdr:colOff>
      <xdr:row>24</xdr:row>
      <xdr:rowOff>144780</xdr:rowOff>
    </xdr:to>
    <xdr:cxnSp macro="">
      <xdr:nvCxnSpPr>
        <xdr:cNvPr id="4" name="3 Conector recto"/>
        <xdr:cNvCxnSpPr/>
      </xdr:nvCxnSpPr>
      <xdr:spPr>
        <a:xfrm>
          <a:off x="312420" y="4488180"/>
          <a:ext cx="28727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108585</xdr:colOff>
      <xdr:row>27</xdr:row>
      <xdr:rowOff>0</xdr:rowOff>
    </xdr:to>
    <xdr:sp macro="" textlink="">
      <xdr:nvSpPr>
        <xdr:cNvPr id="5" name="4 CuadroTexto"/>
        <xdr:cNvSpPr txBox="1"/>
      </xdr:nvSpPr>
      <xdr:spPr>
        <a:xfrm>
          <a:off x="5113020" y="4343400"/>
          <a:ext cx="26079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845820</xdr:colOff>
      <xdr:row>24</xdr:row>
      <xdr:rowOff>129540</xdr:rowOff>
    </xdr:from>
    <xdr:to>
      <xdr:col>8</xdr:col>
      <xdr:colOff>251460</xdr:colOff>
      <xdr:row>24</xdr:row>
      <xdr:rowOff>129540</xdr:rowOff>
    </xdr:to>
    <xdr:cxnSp macro="">
      <xdr:nvCxnSpPr>
        <xdr:cNvPr id="6" name="5 Conector recto"/>
        <xdr:cNvCxnSpPr/>
      </xdr:nvCxnSpPr>
      <xdr:spPr>
        <a:xfrm>
          <a:off x="5113020" y="4472940"/>
          <a:ext cx="2750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30 de junio de 2019</v>
          </cell>
        </row>
      </sheetData>
      <sheetData sheetId="8">
        <row r="10">
          <cell r="E10">
            <v>3493893038</v>
          </cell>
          <cell r="F10">
            <v>-110371963</v>
          </cell>
          <cell r="H10">
            <v>1530957555</v>
          </cell>
          <cell r="I10">
            <v>1530936203</v>
          </cell>
        </row>
        <row r="18">
          <cell r="E18">
            <v>60521354</v>
          </cell>
          <cell r="F18">
            <v>45219871</v>
          </cell>
          <cell r="H18">
            <v>58108127</v>
          </cell>
          <cell r="I18">
            <v>57800705</v>
          </cell>
        </row>
        <row r="28">
          <cell r="E28">
            <v>757643192</v>
          </cell>
          <cell r="F28">
            <v>20425830</v>
          </cell>
          <cell r="H28">
            <v>260473974</v>
          </cell>
          <cell r="I28">
            <v>258347363</v>
          </cell>
        </row>
        <row r="38">
          <cell r="E38">
            <v>13452626</v>
          </cell>
          <cell r="F38">
            <v>34968521</v>
          </cell>
          <cell r="H38">
            <v>34127480</v>
          </cell>
          <cell r="I38">
            <v>34088110</v>
          </cell>
        </row>
        <row r="48">
          <cell r="E48">
            <v>121131685</v>
          </cell>
          <cell r="F48">
            <v>18973951</v>
          </cell>
          <cell r="H48">
            <v>24588723</v>
          </cell>
          <cell r="I48">
            <v>24287443</v>
          </cell>
        </row>
        <row r="58">
          <cell r="E58">
            <v>0</v>
          </cell>
          <cell r="F58">
            <v>9294855</v>
          </cell>
          <cell r="H58">
            <v>9124530</v>
          </cell>
          <cell r="I58">
            <v>9124530</v>
          </cell>
        </row>
        <row r="62">
          <cell r="E62">
            <v>0</v>
          </cell>
          <cell r="F62">
            <v>0</v>
          </cell>
          <cell r="H62">
            <v>0</v>
          </cell>
          <cell r="I6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7"/>
  <sheetViews>
    <sheetView tabSelected="1" zoomScaleNormal="100" workbookViewId="0">
      <selection activeCell="D38" sqref="D38"/>
    </sheetView>
  </sheetViews>
  <sheetFormatPr baseColWidth="10" defaultRowHeight="14.4" x14ac:dyDescent="0.3"/>
  <cols>
    <col min="1" max="1" width="1.44140625" customWidth="1"/>
    <col min="2" max="2" width="3.109375" customWidth="1"/>
    <col min="3" max="3" width="37" customWidth="1"/>
    <col min="4" max="4" width="10.5546875" customWidth="1"/>
    <col min="5" max="5" width="10.77734375" bestFit="1" customWidth="1"/>
    <col min="6" max="9" width="9.88671875" bestFit="1" customWidth="1"/>
  </cols>
  <sheetData>
    <row r="1" spans="1:9" x14ac:dyDescent="0.3">
      <c r="A1" s="1"/>
      <c r="B1" s="2"/>
      <c r="C1" s="2"/>
      <c r="D1" s="2"/>
      <c r="E1" s="2"/>
      <c r="F1" s="2"/>
      <c r="G1" s="2"/>
      <c r="H1" s="2"/>
      <c r="I1" s="2"/>
    </row>
    <row r="2" spans="1:9" x14ac:dyDescent="0.3">
      <c r="A2" s="1"/>
      <c r="B2" s="3" t="str">
        <f>+[1]CAdmon!B2</f>
        <v>UNIVERSIDAD AUTÓNOMA DE BAJA CALIFORNIA</v>
      </c>
      <c r="C2" s="4"/>
      <c r="D2" s="4"/>
      <c r="E2" s="4"/>
      <c r="F2" s="4"/>
      <c r="G2" s="4"/>
      <c r="H2" s="4"/>
      <c r="I2" s="5"/>
    </row>
    <row r="3" spans="1:9" x14ac:dyDescent="0.3">
      <c r="A3" s="1"/>
      <c r="B3" s="6" t="s">
        <v>0</v>
      </c>
      <c r="C3" s="7"/>
      <c r="D3" s="7"/>
      <c r="E3" s="7"/>
      <c r="F3" s="7"/>
      <c r="G3" s="7"/>
      <c r="H3" s="7"/>
      <c r="I3" s="8"/>
    </row>
    <row r="4" spans="1:9" x14ac:dyDescent="0.3">
      <c r="A4" s="1"/>
      <c r="B4" s="6" t="s">
        <v>1</v>
      </c>
      <c r="C4" s="7"/>
      <c r="D4" s="7"/>
      <c r="E4" s="7"/>
      <c r="F4" s="7"/>
      <c r="G4" s="7"/>
      <c r="H4" s="7"/>
      <c r="I4" s="8"/>
    </row>
    <row r="5" spans="1:9" x14ac:dyDescent="0.3">
      <c r="A5" s="1"/>
      <c r="B5" s="6" t="str">
        <f>+[2]EAI!$B$4</f>
        <v>Del 01 de enero al 30 de junio de 2019</v>
      </c>
      <c r="C5" s="7"/>
      <c r="D5" s="7"/>
      <c r="E5" s="7"/>
      <c r="F5" s="7"/>
      <c r="G5" s="7"/>
      <c r="H5" s="7"/>
      <c r="I5" s="8"/>
    </row>
    <row r="6" spans="1:9" ht="5.25" customHeight="1" x14ac:dyDescent="0.3">
      <c r="A6" s="1"/>
      <c r="B6" s="9"/>
      <c r="C6" s="10"/>
      <c r="D6" s="10"/>
      <c r="E6" s="10"/>
      <c r="F6" s="10"/>
      <c r="G6" s="10"/>
      <c r="H6" s="10"/>
      <c r="I6" s="11"/>
    </row>
    <row r="7" spans="1:9" x14ac:dyDescent="0.3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/>
      <c r="B8" s="12" t="s">
        <v>2</v>
      </c>
      <c r="C8" s="13"/>
      <c r="D8" s="14" t="s">
        <v>3</v>
      </c>
      <c r="E8" s="14"/>
      <c r="F8" s="14"/>
      <c r="G8" s="14"/>
      <c r="H8" s="14"/>
      <c r="I8" s="14" t="s">
        <v>4</v>
      </c>
    </row>
    <row r="9" spans="1:9" ht="20.399999999999999" x14ac:dyDescent="0.3">
      <c r="A9" s="1"/>
      <c r="B9" s="15"/>
      <c r="C9" s="16"/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4"/>
    </row>
    <row r="10" spans="1:9" x14ac:dyDescent="0.3">
      <c r="A10" s="1"/>
      <c r="B10" s="18"/>
      <c r="C10" s="19"/>
      <c r="D10" s="17">
        <v>1</v>
      </c>
      <c r="E10" s="17">
        <v>2</v>
      </c>
      <c r="F10" s="17" t="s">
        <v>10</v>
      </c>
      <c r="G10" s="17">
        <v>4</v>
      </c>
      <c r="H10" s="17">
        <v>5</v>
      </c>
      <c r="I10" s="17" t="s">
        <v>11</v>
      </c>
    </row>
    <row r="11" spans="1:9" x14ac:dyDescent="0.3">
      <c r="A11" s="1"/>
      <c r="B11" s="20"/>
      <c r="C11" s="21"/>
      <c r="D11" s="22"/>
      <c r="E11" s="22"/>
      <c r="F11" s="22"/>
      <c r="G11" s="22"/>
      <c r="H11" s="22"/>
      <c r="I11" s="22"/>
    </row>
    <row r="12" spans="1:9" x14ac:dyDescent="0.3">
      <c r="A12" s="1"/>
      <c r="B12" s="23"/>
      <c r="C12" s="24" t="s">
        <v>12</v>
      </c>
      <c r="D12" s="25">
        <f>+'[2]EAPE OG'!E10+'[2]EAPE OG'!E18+'[2]EAPE OG'!E28+'[2]EAPE OG'!E38</f>
        <v>4325510210</v>
      </c>
      <c r="E12" s="25">
        <f>+'[2]EAPE OG'!F10+'[2]EAPE OG'!F18+'[2]EAPE OG'!F28+'[2]EAPE OG'!F38</f>
        <v>-9757741</v>
      </c>
      <c r="F12" s="26">
        <f>+D12+E12</f>
        <v>4315752469</v>
      </c>
      <c r="G12" s="25">
        <f>+'[2]EAPE OG'!H10+'[2]EAPE OG'!H18+'[2]EAPE OG'!H28+'[2]EAPE OG'!H38</f>
        <v>1883667136</v>
      </c>
      <c r="H12" s="25">
        <f>+'[2]EAPE OG'!I10+'[2]EAPE OG'!I18+'[2]EAPE OG'!I28+'[2]EAPE OG'!I38</f>
        <v>1881172381</v>
      </c>
      <c r="I12" s="26">
        <f>+F12-G12</f>
        <v>2432085333</v>
      </c>
    </row>
    <row r="13" spans="1:9" x14ac:dyDescent="0.3">
      <c r="A13" s="1"/>
      <c r="B13" s="23"/>
      <c r="C13" s="27"/>
      <c r="D13" s="25"/>
      <c r="E13" s="25"/>
      <c r="F13" s="25"/>
      <c r="G13" s="25"/>
      <c r="H13" s="25"/>
      <c r="I13" s="25"/>
    </row>
    <row r="14" spans="1:9" x14ac:dyDescent="0.3">
      <c r="A14" s="1"/>
      <c r="B14" s="28"/>
      <c r="C14" s="24" t="s">
        <v>13</v>
      </c>
      <c r="D14" s="25">
        <f>+'[2]EAPE OG'!E48+'[2]EAPE OG'!E58+'[2]EAPE OG'!E62</f>
        <v>121131685</v>
      </c>
      <c r="E14" s="25">
        <f>+'[2]EAPE OG'!F48+'[2]EAPE OG'!F58+'[2]EAPE OG'!F62</f>
        <v>28268806</v>
      </c>
      <c r="F14" s="26">
        <f>+D14+E14</f>
        <v>149400491</v>
      </c>
      <c r="G14" s="25">
        <f>+'[2]EAPE OG'!H48+'[2]EAPE OG'!H58+'[2]EAPE OG'!H62</f>
        <v>33713253</v>
      </c>
      <c r="H14" s="25">
        <f>+'[2]EAPE OG'!I48+'[2]EAPE OG'!I58+'[2]EAPE OG'!I62</f>
        <v>33411973</v>
      </c>
      <c r="I14" s="26">
        <f>+F14-G14</f>
        <v>115687238</v>
      </c>
    </row>
    <row r="15" spans="1:9" x14ac:dyDescent="0.3">
      <c r="A15" s="1"/>
      <c r="B15" s="23"/>
      <c r="C15" s="27"/>
      <c r="D15" s="25"/>
      <c r="E15" s="25"/>
      <c r="F15" s="25"/>
      <c r="G15" s="25"/>
      <c r="H15" s="25"/>
      <c r="I15" s="25"/>
    </row>
    <row r="16" spans="1:9" x14ac:dyDescent="0.3">
      <c r="A16" s="1"/>
      <c r="B16" s="28"/>
      <c r="C16" s="24" t="s">
        <v>14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</row>
    <row r="17" spans="1:10" x14ac:dyDescent="0.3">
      <c r="A17" s="1"/>
      <c r="B17" s="28"/>
      <c r="C17" s="24"/>
      <c r="D17" s="25"/>
      <c r="E17" s="25"/>
      <c r="F17" s="25"/>
      <c r="G17" s="25"/>
      <c r="H17" s="25"/>
      <c r="I17" s="25"/>
    </row>
    <row r="18" spans="1:10" x14ac:dyDescent="0.3">
      <c r="A18" s="1"/>
      <c r="B18" s="28"/>
      <c r="C18" s="24" t="s">
        <v>15</v>
      </c>
      <c r="D18" s="25">
        <v>0</v>
      </c>
      <c r="E18" s="25">
        <v>0</v>
      </c>
      <c r="F18" s="25">
        <f t="shared" ref="F18:F20" si="0">+D18+E18</f>
        <v>0</v>
      </c>
      <c r="G18" s="25">
        <v>0</v>
      </c>
      <c r="H18" s="25">
        <v>0</v>
      </c>
      <c r="I18" s="25">
        <f t="shared" ref="I18:I20" si="1">+F18-G18</f>
        <v>0</v>
      </c>
    </row>
    <row r="19" spans="1:10" x14ac:dyDescent="0.3">
      <c r="A19" s="1"/>
      <c r="B19" s="28"/>
      <c r="C19" s="24"/>
      <c r="D19" s="25"/>
      <c r="E19" s="25"/>
      <c r="F19" s="25"/>
      <c r="G19" s="25"/>
      <c r="H19" s="25"/>
      <c r="I19" s="25"/>
    </row>
    <row r="20" spans="1:10" x14ac:dyDescent="0.3">
      <c r="A20" s="1"/>
      <c r="B20" s="28"/>
      <c r="C20" s="24" t="s">
        <v>16</v>
      </c>
      <c r="D20" s="29"/>
      <c r="E20" s="29"/>
      <c r="F20" s="25">
        <f t="shared" si="0"/>
        <v>0</v>
      </c>
      <c r="G20" s="25">
        <v>0</v>
      </c>
      <c r="H20" s="25">
        <v>0</v>
      </c>
      <c r="I20" s="25">
        <f t="shared" si="1"/>
        <v>0</v>
      </c>
    </row>
    <row r="21" spans="1:10" x14ac:dyDescent="0.3">
      <c r="A21" s="30"/>
      <c r="B21" s="31"/>
      <c r="C21" s="32" t="s">
        <v>17</v>
      </c>
      <c r="D21" s="33">
        <f>+D12+D14+D16</f>
        <v>4446641895</v>
      </c>
      <c r="E21" s="34">
        <f>+E12+E14+E16</f>
        <v>18511065</v>
      </c>
      <c r="F21" s="34">
        <f>+F12+F14+F16</f>
        <v>4465152960</v>
      </c>
      <c r="G21" s="34">
        <f t="shared" ref="G21" si="2">+G12+G14+G16</f>
        <v>1917380389</v>
      </c>
      <c r="H21" s="34">
        <f>+H12+H14+H16</f>
        <v>1914584354</v>
      </c>
      <c r="I21" s="34">
        <f>+I12+I14+I16</f>
        <v>2547772571</v>
      </c>
    </row>
    <row r="22" spans="1:10" x14ac:dyDescent="0.3">
      <c r="A22" s="1"/>
      <c r="B22" s="2"/>
      <c r="C22" s="2"/>
      <c r="D22" s="35"/>
      <c r="E22" s="35"/>
      <c r="F22" s="35"/>
      <c r="G22" s="35"/>
      <c r="H22" s="35"/>
      <c r="I22" s="35"/>
    </row>
    <row r="23" spans="1:10" x14ac:dyDescent="0.3">
      <c r="A23" s="1"/>
      <c r="B23" s="36"/>
      <c r="C23" s="37"/>
      <c r="D23" s="38"/>
      <c r="E23" s="38"/>
      <c r="F23" s="38"/>
      <c r="G23" s="38"/>
      <c r="H23" s="38"/>
      <c r="I23" s="38"/>
    </row>
    <row r="24" spans="1:10" x14ac:dyDescent="0.3">
      <c r="A24" s="1"/>
      <c r="B24" s="36"/>
      <c r="C24" s="37"/>
      <c r="D24" s="36"/>
      <c r="E24" s="36"/>
      <c r="F24" s="37"/>
      <c r="G24" s="39"/>
      <c r="H24" s="39"/>
      <c r="I24" s="37"/>
      <c r="J24" s="1"/>
    </row>
    <row r="25" spans="1:10" x14ac:dyDescent="0.3">
      <c r="A25" s="1"/>
      <c r="B25" s="36"/>
      <c r="C25" s="40"/>
      <c r="D25" s="36"/>
      <c r="E25" s="36"/>
      <c r="F25" s="39"/>
      <c r="G25" s="39"/>
      <c r="H25" s="39"/>
      <c r="I25" s="39"/>
      <c r="J25" s="1"/>
    </row>
    <row r="26" spans="1:10" x14ac:dyDescent="0.3">
      <c r="A26" s="1"/>
      <c r="B26" s="36"/>
      <c r="C26" s="40"/>
      <c r="D26" s="36"/>
      <c r="E26" s="36"/>
      <c r="F26" s="39"/>
      <c r="G26" s="39"/>
      <c r="H26" s="39"/>
      <c r="I26" s="39"/>
      <c r="J26" s="1"/>
    </row>
    <row r="27" spans="1:10" x14ac:dyDescent="0.3">
      <c r="A27" s="1"/>
      <c r="B27" s="36"/>
      <c r="C27" s="36"/>
      <c r="D27" s="36"/>
      <c r="E27" s="36"/>
      <c r="F27" s="36"/>
      <c r="G27" s="36"/>
      <c r="H27" s="36"/>
      <c r="I27" s="36"/>
      <c r="J27" s="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6692913385826772" top="1.02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TG</vt:lpstr>
      <vt:lpstr>'EAPE TG'!Área_de_impresión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2019-07-29T16:47:53Z</cp:lastPrinted>
  <dcterms:created xsi:type="dcterms:W3CDTF">2019-07-29T16:45:24Z</dcterms:created>
  <dcterms:modified xsi:type="dcterms:W3CDTF">2019-07-29T16:48:21Z</dcterms:modified>
</cp:coreProperties>
</file>